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D:\O\AV\035\1 výzva\"/>
    </mc:Choice>
  </mc:AlternateContent>
  <xr:revisionPtr revIDLastSave="0" documentId="13_ncr:1_{05AD270B-B4B1-4F31-A9E0-5B1345FAB238}" xr6:coauthVersionLast="36" xr6:coauthVersionMax="47" xr10:uidLastSave="{00000000-0000-0000-0000-000000000000}"/>
  <bookViews>
    <workbookView xWindow="0" yWindow="0" windowWidth="28800" windowHeight="10725" xr2:uid="{00000000-000D-0000-FFFF-FFFF00000000}"/>
  </bookViews>
  <sheets>
    <sheet name="AVT" sheetId="1" r:id="rId1"/>
  </sheets>
  <definedNames>
    <definedName name="_xlnm.Print_Area" localSheetId="0">AVT!$B$1:$U$16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R10" i="1"/>
  <c r="R11" i="1"/>
  <c r="O8" i="1"/>
  <c r="O9" i="1"/>
  <c r="O10" i="1"/>
  <c r="O11" i="1"/>
  <c r="R8" i="1"/>
  <c r="S9" i="1"/>
  <c r="S11" i="1"/>
  <c r="R12" i="1"/>
  <c r="O12" i="1"/>
  <c r="S12" i="1"/>
  <c r="S10" i="1" l="1"/>
  <c r="R7" i="1"/>
  <c r="Q15" i="1" s="1"/>
  <c r="O7" i="1"/>
  <c r="P15" i="1" s="1"/>
  <c r="S7" i="1" l="1"/>
</calcChain>
</file>

<file path=xl/sharedStrings.xml><?xml version="1.0" encoding="utf-8"?>
<sst xmlns="http://schemas.openxmlformats.org/spreadsheetml/2006/main" count="73" uniqueCount="58">
  <si>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</si>
  <si>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</si>
  <si>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</si>
  <si>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</si>
  <si>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</si>
  <si>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</si>
  <si>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</si>
  <si>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</si>
  <si>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</si>
  <si>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</si>
  <si>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</si>
  <si>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</si>
  <si>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</si>
  <si>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32333200-8 - Videokamery</t>
  </si>
  <si>
    <t>32342200-4 - Sluchátka</t>
  </si>
  <si>
    <t>32582000-6 - Datová média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</si>
  <si>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</si>
  <si>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</si>
  <si>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</si>
  <si>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</si>
  <si>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</si>
  <si>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</si>
  <si>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</si>
  <si>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</si>
  <si>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</si>
  <si>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</si>
  <si>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</si>
  <si>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</si>
  <si>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</si>
  <si>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</si>
  <si>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</si>
  <si>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</si>
  <si>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</si>
  <si>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</si>
  <si>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</si>
  <si>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035 - 2022</t>
  </si>
  <si>
    <t>Kamera s příslušenstvím</t>
  </si>
  <si>
    <t>Samostatná faktura</t>
  </si>
  <si>
    <t>Ing. Bedřich Bednář, Ph.D.,
Tel.: 37763 4422</t>
  </si>
  <si>
    <t>Univerzitní 26,
301 00 Plzeň,
Fakulta elektrotechnická - Katedra výkonové elektroniky a strojů,
místnost EL 104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</si>
  <si>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</si>
  <si>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Paměťová karta k pol.č. 1</t>
  </si>
  <si>
    <t>Tripod s prodlužovací tyčí až do 82 cm. 
Kompatibilita s položkou č. 1.</t>
  </si>
  <si>
    <t>Stativ s prodlužovací tyčí k pol.č. 1</t>
  </si>
  <si>
    <t>Paměťová karta SDXC s adaptérem kompatibilita s položkou č. 1.
Kapacita min. 256GB.
Rychlost čtení min. 170MB/s.
Rychlost zápisu min. 90MB/s. 
Nahrávání videa ve 4K v 10bit hloubce a min. 60 snímků/s.</t>
  </si>
  <si>
    <t>Bezdrátová sluchátka s mikrofonem, ANC a hlasovým asistentem</t>
  </si>
  <si>
    <t>SGS-2021-017</t>
  </si>
  <si>
    <t>Ing. Eva Jelínková, 
Tel.: 37763 3626
a
Ing. Simona Houdková,
Tel.: 37763 3601</t>
  </si>
  <si>
    <t>Univerzitní 22, 
301 00 Plzeň, 
Fakulta ekonomická - Katedra podnikové ekonomiky a managementu,
4. patro - místnost UK 416 a UK 412</t>
  </si>
  <si>
    <t>Přenosný konferenční komunikátor</t>
  </si>
  <si>
    <t>Přenosné zařízení pro konferenční komunikaci k PC pro skupinovou komunikaci.
Připojení pomocí bluetooth a USB kabelu.
Všesměrový 360° mikrofon.
Reproduktor.
DSP pro eliminaci hluku kanceláře.
Možnost připojení náhlavní soupravy přes 3,5 mm vstup.
Podpora platformy Unified Communications (UC) a SW VoIP klientů a plná kompatibilita s MS Skype for Business.</t>
  </si>
  <si>
    <t>Malý flexibilní stativ</t>
  </si>
  <si>
    <t>Ing. Miroslav Flídr, Ph.D.,
Tel.: 37763 2559</t>
  </si>
  <si>
    <t>Flídr, UN508</t>
  </si>
  <si>
    <t>Technická 8, 
301 00 Plzeň,
Fakulta aplikovaných věd - NTIS, 
místnost UN 508</t>
  </si>
  <si>
    <t>Ministativ se třemi flexibilními rameny pro uchycení kompaktních fotoaparátů:
- 1/4" upínací šroub
- pogumovaná flexibilní ramena se silnými magnety na koncovkách nohou
- maximální nosnost minimálně 320g
- maximální výška 17 cm.</t>
  </si>
  <si>
    <r>
      <t xml:space="preserve">Provedení: „špunty“ (zapuštěné v uších).
Konstrukce: uzavřená.
Mikrofon integrovaný.
Typ připojení: BlueTooth verze min. 5.0.
Funkce: Aktivní potlačení hluku (ANC), přijímání hovorů, přepínání skladeb, hlasový asistent.
True Wireless (nejsou nutné dráty pro sluchátka, ani pro dobíjecí pouzdro).
Odolnost min.: IPX4.
Dodání včetně dobíjecího pouzdra (!) a USB kabelu.
Pouzdro lze dobíjet i bezdrátovou dobíječkou.
Max. výdrž baterie včetně dobíjení z pouzdra: až 24h.
Barva: bílá nebo alespoň světlá.
</t>
    </r>
    <r>
      <rPr>
        <sz val="11"/>
        <rFont val="Calibri"/>
        <family val="2"/>
        <charset val="238"/>
        <scheme val="minor"/>
      </rPr>
      <t>Hmotnost max. 5,5 g.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Kompatibilní s telefony iPhone a tablety iPad.</t>
    </r>
  </si>
  <si>
    <r>
      <t xml:space="preserve">Senzor 1/1,7".
Foto min. 64Mp.
Video min. 4k/60fps, HDR.
3 osá stabilizace (gimbal - motorický).
Sledování objektů (ActiveTrack).
Záznam zvuku - prostorové stereo (4mikrofony) s funkcí směrování na zaznamenávaný objekt a dále samostatný bezdrátový mikrofon.
Bluetooth, wifi.
Možnost připojit telefon.
Funkce min.: Timelaps, Story mode, Panorama, stříhání videa přímo v připojeném telefonu.
</t>
    </r>
    <r>
      <rPr>
        <b/>
        <sz val="11"/>
        <color theme="1"/>
        <rFont val="Calibri"/>
        <family val="2"/>
        <charset val="238"/>
        <scheme val="minor"/>
      </rPr>
      <t>Včetně příslušenství:</t>
    </r>
    <r>
      <rPr>
        <sz val="11"/>
        <color theme="1"/>
        <rFont val="Calibri"/>
        <family val="2"/>
        <charset val="238"/>
        <scheme val="minor"/>
      </rPr>
      <t xml:space="preserve"> dálkový ovladač pro směrování kamery, širokoúhlý objektiv, držák telefonu, nabíjecí pouzdro.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</si>
</sst>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5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10" fillId="3" borderId="13" xfId="0" applyNumberFormat="1" applyFon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0" borderId="17" xfId="0" applyNumberFormat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164" fontId="10" fillId="3" borderId="17" xfId="0" applyNumberFormat="1" applyFont="1" applyFill="1" applyBorder="1" applyAlignment="1">
      <alignment horizontal="right" vertical="center" inden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10" fillId="3" borderId="20" xfId="0" applyNumberFormat="1" applyFon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 indent="1"/>
    </xf>
    <xf numFmtId="0" fontId="4" fillId="3" borderId="20" xfId="0" applyFont="1" applyFill="1" applyBorder="1" applyAlignment="1">
      <alignment horizontal="left" vertical="center" wrapText="1" indent="1"/>
    </xf>
    <xf numFmtId="0" fontId="4" fillId="3" borderId="20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5" fillId="3" borderId="23" xfId="0" applyNumberFormat="1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10" fillId="3" borderId="23" xfId="0" applyNumberFormat="1" applyFon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1"/>
    </xf>
    <xf numFmtId="0" fontId="3" fillId="3" borderId="23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5" fillId="3" borderId="2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5" fillId="3" borderId="9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15" fillId="3" borderId="21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 applyProtection="1">
      <alignment horizontal="center" vertical="center" wrapText="1"/>
      <protection locked="0"/>
    </xf>
    <xf numFmtId="0" fontId="16" fillId="4" borderId="23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tabSelected="1" topLeftCell="A7" zoomScale="66" zoomScaleNormal="66" workbookViewId="0">
      <selection activeCell="H7" sqref="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39" style="1" customWidth="1"/>
    <col min="7" max="7" width="27.85546875" style="1" customWidth="1"/>
    <col min="8" max="8" width="27.7109375" style="1" customWidth="1"/>
    <col min="9" max="9" width="21.42578125" style="1" customWidth="1"/>
    <col min="10" max="10" width="16.5703125" style="1" customWidth="1"/>
    <col min="11" max="12" width="32.5703125" style="5" customWidth="1"/>
    <col min="13" max="13" width="39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118" t="s">
        <v>35</v>
      </c>
      <c r="C1" s="119"/>
      <c r="D1" s="11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78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40" t="s">
        <v>5</v>
      </c>
      <c r="H6" s="42" t="s">
        <v>31</v>
      </c>
      <c r="I6" s="34" t="s">
        <v>20</v>
      </c>
      <c r="J6" s="34" t="s">
        <v>21</v>
      </c>
      <c r="K6" s="24" t="s">
        <v>34</v>
      </c>
      <c r="L6" s="38" t="s">
        <v>22</v>
      </c>
      <c r="M6" s="34" t="s">
        <v>23</v>
      </c>
      <c r="N6" s="24" t="s">
        <v>40</v>
      </c>
      <c r="O6" s="34" t="s">
        <v>24</v>
      </c>
      <c r="P6" s="24" t="s">
        <v>6</v>
      </c>
      <c r="Q6" s="25" t="s">
        <v>7</v>
      </c>
      <c r="R6" s="108" t="s">
        <v>8</v>
      </c>
      <c r="S6" s="108" t="s">
        <v>9</v>
      </c>
      <c r="T6" s="34" t="s">
        <v>25</v>
      </c>
      <c r="U6" s="34" t="s">
        <v>26</v>
      </c>
    </row>
    <row r="7" spans="1:21" ht="206.25" customHeight="1" thickTop="1" x14ac:dyDescent="0.25">
      <c r="A7" s="26"/>
      <c r="B7" s="52">
        <v>1</v>
      </c>
      <c r="C7" s="53" t="s">
        <v>36</v>
      </c>
      <c r="D7" s="54">
        <v>1</v>
      </c>
      <c r="E7" s="55" t="s">
        <v>27</v>
      </c>
      <c r="F7" s="106" t="s">
        <v>57</v>
      </c>
      <c r="G7" s="146"/>
      <c r="H7" s="56" t="s">
        <v>32</v>
      </c>
      <c r="I7" s="125" t="s">
        <v>37</v>
      </c>
      <c r="J7" s="128" t="s">
        <v>32</v>
      </c>
      <c r="K7" s="131"/>
      <c r="L7" s="125" t="s">
        <v>38</v>
      </c>
      <c r="M7" s="125" t="s">
        <v>39</v>
      </c>
      <c r="N7" s="134">
        <v>14</v>
      </c>
      <c r="O7" s="70">
        <f>D7*P7</f>
        <v>12141</v>
      </c>
      <c r="P7" s="57">
        <v>12141</v>
      </c>
      <c r="Q7" s="152"/>
      <c r="R7" s="66">
        <f>D7*Q7</f>
        <v>0</v>
      </c>
      <c r="S7" s="67" t="str">
        <f t="shared" ref="S7" si="0">IF(ISNUMBER(Q7), IF(Q7&gt;P7,"NEVYHOVUJE","VYHOVUJE")," ")</f>
        <v xml:space="preserve"> </v>
      </c>
      <c r="T7" s="140"/>
      <c r="U7" s="55" t="s">
        <v>13</v>
      </c>
    </row>
    <row r="8" spans="1:21" ht="114" customHeight="1" x14ac:dyDescent="0.25">
      <c r="A8" s="26"/>
      <c r="B8" s="58">
        <v>2</v>
      </c>
      <c r="C8" s="86" t="s">
        <v>41</v>
      </c>
      <c r="D8" s="59">
        <v>2</v>
      </c>
      <c r="E8" s="60" t="s">
        <v>27</v>
      </c>
      <c r="F8" s="87" t="s">
        <v>44</v>
      </c>
      <c r="G8" s="147"/>
      <c r="H8" s="61" t="s">
        <v>32</v>
      </c>
      <c r="I8" s="126"/>
      <c r="J8" s="129"/>
      <c r="K8" s="132"/>
      <c r="L8" s="132"/>
      <c r="M8" s="126"/>
      <c r="N8" s="135"/>
      <c r="O8" s="62">
        <f>D8*P8</f>
        <v>1666</v>
      </c>
      <c r="P8" s="63">
        <v>833</v>
      </c>
      <c r="Q8" s="153"/>
      <c r="R8" s="64">
        <f>D8*Q8</f>
        <v>0</v>
      </c>
      <c r="S8" s="65" t="str">
        <f t="shared" ref="S8:S11" si="1">IF(ISNUMBER(Q8), IF(Q8&gt;P8,"NEVYHOVUJE","VYHOVUJE")," ")</f>
        <v xml:space="preserve"> </v>
      </c>
      <c r="T8" s="141"/>
      <c r="U8" s="60" t="s">
        <v>15</v>
      </c>
    </row>
    <row r="9" spans="1:21" ht="53.25" customHeight="1" thickBot="1" x14ac:dyDescent="0.3">
      <c r="A9" s="26"/>
      <c r="B9" s="78">
        <v>3</v>
      </c>
      <c r="C9" s="89" t="s">
        <v>43</v>
      </c>
      <c r="D9" s="79">
        <v>1</v>
      </c>
      <c r="E9" s="80" t="s">
        <v>27</v>
      </c>
      <c r="F9" s="88" t="s">
        <v>42</v>
      </c>
      <c r="G9" s="148"/>
      <c r="H9" s="81" t="s">
        <v>32</v>
      </c>
      <c r="I9" s="127"/>
      <c r="J9" s="130"/>
      <c r="K9" s="133"/>
      <c r="L9" s="133"/>
      <c r="M9" s="127"/>
      <c r="N9" s="136"/>
      <c r="O9" s="82">
        <f>D9*P9</f>
        <v>607</v>
      </c>
      <c r="P9" s="83">
        <v>607</v>
      </c>
      <c r="Q9" s="154"/>
      <c r="R9" s="84">
        <f>D9*Q9</f>
        <v>0</v>
      </c>
      <c r="S9" s="85" t="str">
        <f t="shared" si="1"/>
        <v xml:space="preserve"> </v>
      </c>
      <c r="T9" s="142"/>
      <c r="U9" s="80" t="s">
        <v>16</v>
      </c>
    </row>
    <row r="10" spans="1:21" ht="224.25" customHeight="1" thickBot="1" x14ac:dyDescent="0.3">
      <c r="A10" s="26"/>
      <c r="B10" s="90">
        <v>4</v>
      </c>
      <c r="C10" s="91" t="s">
        <v>45</v>
      </c>
      <c r="D10" s="92">
        <v>2</v>
      </c>
      <c r="E10" s="93"/>
      <c r="F10" s="105" t="s">
        <v>56</v>
      </c>
      <c r="G10" s="149"/>
      <c r="H10" s="94" t="s">
        <v>32</v>
      </c>
      <c r="I10" s="95" t="s">
        <v>37</v>
      </c>
      <c r="J10" s="96" t="s">
        <v>33</v>
      </c>
      <c r="K10" s="97" t="s">
        <v>46</v>
      </c>
      <c r="L10" s="95" t="s">
        <v>47</v>
      </c>
      <c r="M10" s="95" t="s">
        <v>48</v>
      </c>
      <c r="N10" s="98">
        <v>14</v>
      </c>
      <c r="O10" s="99">
        <f>D10*P10</f>
        <v>6200</v>
      </c>
      <c r="P10" s="100">
        <v>3100</v>
      </c>
      <c r="Q10" s="155"/>
      <c r="R10" s="101">
        <f>D10*Q10</f>
        <v>0</v>
      </c>
      <c r="S10" s="102" t="str">
        <f t="shared" si="1"/>
        <v xml:space="preserve"> </v>
      </c>
      <c r="T10" s="93"/>
      <c r="U10" s="93" t="s">
        <v>14</v>
      </c>
    </row>
    <row r="11" spans="1:21" ht="132.75" customHeight="1" x14ac:dyDescent="0.25">
      <c r="A11" s="26"/>
      <c r="B11" s="72">
        <v>5</v>
      </c>
      <c r="C11" s="73" t="s">
        <v>49</v>
      </c>
      <c r="D11" s="74">
        <v>1</v>
      </c>
      <c r="E11" s="75" t="s">
        <v>27</v>
      </c>
      <c r="F11" s="103" t="s">
        <v>50</v>
      </c>
      <c r="G11" s="150"/>
      <c r="H11" s="76" t="s">
        <v>32</v>
      </c>
      <c r="I11" s="111" t="s">
        <v>37</v>
      </c>
      <c r="J11" s="138" t="s">
        <v>32</v>
      </c>
      <c r="K11" s="109"/>
      <c r="L11" s="109" t="s">
        <v>52</v>
      </c>
      <c r="M11" s="111" t="s">
        <v>54</v>
      </c>
      <c r="N11" s="112">
        <v>14</v>
      </c>
      <c r="O11" s="71">
        <f>D11*P11</f>
        <v>2900</v>
      </c>
      <c r="P11" s="77">
        <v>2900</v>
      </c>
      <c r="Q11" s="156"/>
      <c r="R11" s="68">
        <f>D11*Q11</f>
        <v>0</v>
      </c>
      <c r="S11" s="69" t="str">
        <f t="shared" si="1"/>
        <v xml:space="preserve"> </v>
      </c>
      <c r="T11" s="114" t="s">
        <v>53</v>
      </c>
      <c r="U11" s="114" t="s">
        <v>12</v>
      </c>
    </row>
    <row r="12" spans="1:21" ht="103.5" customHeight="1" thickBot="1" x14ac:dyDescent="0.3">
      <c r="A12" s="26"/>
      <c r="B12" s="43">
        <v>6</v>
      </c>
      <c r="C12" s="50" t="s">
        <v>51</v>
      </c>
      <c r="D12" s="44">
        <v>2</v>
      </c>
      <c r="E12" s="51" t="s">
        <v>27</v>
      </c>
      <c r="F12" s="104" t="s">
        <v>55</v>
      </c>
      <c r="G12" s="151"/>
      <c r="H12" s="45" t="s">
        <v>32</v>
      </c>
      <c r="I12" s="137"/>
      <c r="J12" s="139"/>
      <c r="K12" s="110"/>
      <c r="L12" s="110"/>
      <c r="M12" s="110"/>
      <c r="N12" s="113"/>
      <c r="O12" s="46">
        <f>D12*P12</f>
        <v>900</v>
      </c>
      <c r="P12" s="47">
        <v>450</v>
      </c>
      <c r="Q12" s="157"/>
      <c r="R12" s="48">
        <f>D12*Q12</f>
        <v>0</v>
      </c>
      <c r="S12" s="49" t="str">
        <f t="shared" ref="S12" si="2">IF(ISNUMBER(Q12), IF(Q12&gt;P12,"NEVYHOVUJE","VYHOVUJE")," ")</f>
        <v xml:space="preserve"> </v>
      </c>
      <c r="T12" s="115"/>
      <c r="U12" s="115"/>
    </row>
    <row r="13" spans="1:21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M13" s="5"/>
      <c r="N13" s="5"/>
      <c r="O13" s="5"/>
      <c r="R13" s="39"/>
    </row>
    <row r="14" spans="1:21" ht="49.5" customHeight="1" thickTop="1" thickBot="1" x14ac:dyDescent="0.3">
      <c r="B14" s="120" t="s">
        <v>30</v>
      </c>
      <c r="C14" s="121"/>
      <c r="D14" s="121"/>
      <c r="E14" s="121"/>
      <c r="F14" s="121"/>
      <c r="G14" s="121"/>
      <c r="H14" s="107"/>
      <c r="I14" s="27"/>
      <c r="J14" s="27"/>
      <c r="K14" s="27"/>
      <c r="L14" s="8"/>
      <c r="M14" s="8"/>
      <c r="N14" s="28"/>
      <c r="O14" s="28"/>
      <c r="P14" s="29" t="s">
        <v>10</v>
      </c>
      <c r="Q14" s="122" t="s">
        <v>11</v>
      </c>
      <c r="R14" s="123"/>
      <c r="S14" s="124"/>
      <c r="T14" s="22"/>
      <c r="U14" s="30"/>
    </row>
    <row r="15" spans="1:21" ht="53.25" customHeight="1" thickTop="1" thickBot="1" x14ac:dyDescent="0.3">
      <c r="B15" s="117" t="s">
        <v>28</v>
      </c>
      <c r="C15" s="117"/>
      <c r="D15" s="117"/>
      <c r="E15" s="117"/>
      <c r="F15" s="117"/>
      <c r="G15" s="117"/>
      <c r="H15" s="117"/>
      <c r="I15" s="31"/>
      <c r="L15" s="12"/>
      <c r="M15" s="12"/>
      <c r="N15" s="32"/>
      <c r="O15" s="32"/>
      <c r="P15" s="33">
        <f>SUM(O7:O12)</f>
        <v>24414</v>
      </c>
      <c r="Q15" s="143">
        <f>SUM(R7:R12)</f>
        <v>0</v>
      </c>
      <c r="R15" s="144"/>
      <c r="S15" s="145"/>
    </row>
    <row r="16" spans="1:21" ht="15.75" thickTop="1" x14ac:dyDescent="0.25">
      <c r="B16" s="116" t="s">
        <v>29</v>
      </c>
      <c r="C16" s="116"/>
      <c r="D16" s="116"/>
      <c r="E16" s="116"/>
      <c r="F16" s="116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B9coS3b8D2tQCKTZZrxtRGVryqev2ORcX7nM3cJ7moX1mmjGMcgt0THeDYWWMxPLbtIjG4FdTWqWlOW0f7chbw==" saltValue="/pu0LxGHkAM4xMBrFn3wpw==" spinCount="100000" sheet="1" objects="1" scenarios="1"/>
  <mergeCells count="21">
    <mergeCell ref="T7:T9"/>
    <mergeCell ref="M7:M9"/>
    <mergeCell ref="Q15:S15"/>
    <mergeCell ref="U11:U12"/>
    <mergeCell ref="B16:F16"/>
    <mergeCell ref="B15:H15"/>
    <mergeCell ref="B1:D1"/>
    <mergeCell ref="B14:G14"/>
    <mergeCell ref="Q14:S14"/>
    <mergeCell ref="I7:I9"/>
    <mergeCell ref="J7:J9"/>
    <mergeCell ref="K7:K9"/>
    <mergeCell ref="L7:L9"/>
    <mergeCell ref="N7:N9"/>
    <mergeCell ref="I11:I12"/>
    <mergeCell ref="J11:J12"/>
    <mergeCell ref="K11:K12"/>
    <mergeCell ref="L11:L12"/>
    <mergeCell ref="M11:M12"/>
    <mergeCell ref="N11:N12"/>
    <mergeCell ref="T11:T12"/>
  </mergeCells>
  <conditionalFormatting sqref="S7:S12">
    <cfRule type="cellIs" dxfId="6" priority="64" operator="equal">
      <formula>"VYHOVUJE"</formula>
    </cfRule>
  </conditionalFormatting>
  <conditionalFormatting sqref="S7:S12">
    <cfRule type="cellIs" dxfId="5" priority="63" operator="equal">
      <formula>"NEVYHOVUJE"</formula>
    </cfRule>
  </conditionalFormatting>
  <conditionalFormatting sqref="Q7:Q12 G7:H12">
    <cfRule type="containsBlanks" dxfId="4" priority="44">
      <formula>LEN(TRIM(G7))=0</formula>
    </cfRule>
  </conditionalFormatting>
  <conditionalFormatting sqref="G7:H12 Q7:Q12">
    <cfRule type="notContainsBlanks" dxfId="3" priority="42">
      <formula>LEN(TRIM(G7))&gt;0</formula>
    </cfRule>
  </conditionalFormatting>
  <conditionalFormatting sqref="G7:H12 Q7:Q12">
    <cfRule type="notContainsBlanks" dxfId="2" priority="41">
      <formula>LEN(TRIM(G7))&gt;0</formula>
    </cfRule>
  </conditionalFormatting>
  <conditionalFormatting sqref="G7:H12">
    <cfRule type="notContainsBlanks" dxfId="1" priority="40">
      <formula>LEN(TRIM(G7))&gt;0</formula>
    </cfRule>
  </conditionalFormatting>
  <conditionalFormatting sqref="D7:D12">
    <cfRule type="containsBlanks" dxfId="0" priority="1">
      <formula>LEN(TRIM(D7))=0</formula>
    </cfRule>
  </conditionalFormatting>
  <dataValidations count="3">
    <dataValidation type="list" allowBlank="1" showInputMessage="1" showErrorMessage="1" sqref="J7 J10:J11" xr:uid="{CBD82B4A-4556-4BD8-97B1-6493B60EABDA}">
      <formula1>"ANO,NE"</formula1>
    </dataValidation>
    <dataValidation type="list" showInputMessage="1" showErrorMessage="1" sqref="E7:E12" xr:uid="{FEE879A1-3785-4154-A7E4-C2775DBC6DD4}">
      <formula1>"ks,bal,sada,"</formula1>
    </dataValidation>
    <dataValidation type="list" allowBlank="1" showInputMessage="1" showErrorMessage="1" sqref="U7:U11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2022-08-05T10:28:25Z</cp:lastPrinted>
  <dcterms:created xsi:type="dcterms:W3CDTF">2014-03-05T12:43:32Z</dcterms:created>
  <dcterms:modified xsi:type="dcterms:W3CDTF">2022-08-18T07:33:10Z</dcterms:modified>
</cp:coreProperties>
</file>